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10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  <c r="B11"/>
  <c r="C19"/>
  <c r="C18"/>
  <c r="C17"/>
  <c r="B15"/>
  <c r="B10"/>
</calcChain>
</file>

<file path=xl/sharedStrings.xml><?xml version="1.0" encoding="utf-8"?>
<sst xmlns="http://schemas.openxmlformats.org/spreadsheetml/2006/main" count="35" uniqueCount="31">
  <si>
    <t>Blimp HP</t>
  </si>
  <si>
    <t>Blimp Speed</t>
  </si>
  <si>
    <t>Round Number:</t>
  </si>
  <si>
    <t>MOAB</t>
  </si>
  <si>
    <t>BFB</t>
  </si>
  <si>
    <t>ZOMG</t>
  </si>
  <si>
    <t>Normal HP</t>
  </si>
  <si>
    <t>Boosted HP</t>
  </si>
  <si>
    <t>Boosted Number</t>
  </si>
  <si>
    <t>Freeplay Spreadsheet</t>
  </si>
  <si>
    <t>Made by Rohan Sharpe Anforth</t>
  </si>
  <si>
    <t>Red</t>
  </si>
  <si>
    <t>Blue</t>
  </si>
  <si>
    <t>Green</t>
  </si>
  <si>
    <t>Yellow</t>
  </si>
  <si>
    <t>Pink</t>
  </si>
  <si>
    <t>Black</t>
  </si>
  <si>
    <t>White</t>
  </si>
  <si>
    <t>Lead</t>
  </si>
  <si>
    <t>Zebra</t>
  </si>
  <si>
    <t>Rainbow</t>
  </si>
  <si>
    <t>Ceramic</t>
  </si>
  <si>
    <t>Credits to Aaron, NinfernoOps, Topper, jasonc65 for help and information</t>
  </si>
  <si>
    <t>Enter your values in red</t>
  </si>
  <si>
    <t>Bloon Speed (Pixels Per Second)</t>
  </si>
  <si>
    <t>Difficulty Multiplier:</t>
  </si>
  <si>
    <t>Current Speed (PPS):</t>
  </si>
  <si>
    <t>Base Speed (PPS):</t>
  </si>
  <si>
    <t>Custom Health Number</t>
  </si>
  <si>
    <t>All Blimp HP</t>
  </si>
  <si>
    <t>Select a Bloon (Dropdown)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</si>
</sst>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70C0"/>
      <name val="Calibri"/>
      <family val="2"/>
      <scheme val="minor"/>
    </font>
    <font>
      <b/>
      <sz val="8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0" borderId="0" xfId="0" applyFont="1" applyAlignme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Alignment="1" applyProtection="1">
      <alignment horizontal="left"/>
    </xf>
    <xf numFmtId="0" fontId="0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Border="1" applyProtection="1"/>
    <xf numFmtId="0" fontId="2" fillId="0" borderId="0" xfId="0" applyFont="1" applyProtection="1"/>
    <xf numFmtId="0" fontId="5" fillId="0" borderId="1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left"/>
    </xf>
    <xf numFmtId="0" fontId="1" fillId="0" borderId="1" xfId="0" applyFont="1" applyBorder="1" applyProtection="1"/>
    <xf numFmtId="0" fontId="0" fillId="0" borderId="2" xfId="0" applyBorder="1" applyProtection="1"/>
    <xf numFmtId="0" fontId="0" fillId="0" borderId="0" xfId="0" applyBorder="1" applyProtection="1"/>
    <xf numFmtId="0" fontId="0" fillId="0" borderId="0" xfId="0" applyFont="1" applyBorder="1" applyProtection="1"/>
    <xf numFmtId="0" fontId="5" fillId="0" borderId="3" xfId="0" applyFont="1" applyBorder="1" applyProtection="1"/>
    <xf numFmtId="0" fontId="3" fillId="0" borderId="4" xfId="0" applyFont="1" applyBorder="1" applyProtection="1"/>
    <xf numFmtId="0" fontId="0" fillId="0" borderId="3" xfId="0" applyBorder="1" applyProtection="1"/>
    <xf numFmtId="0" fontId="5" fillId="0" borderId="3" xfId="0" applyFont="1" applyFill="1" applyBorder="1" applyProtection="1"/>
    <xf numFmtId="0" fontId="3" fillId="0" borderId="4" xfId="0" applyNumberFormat="1" applyFont="1" applyBorder="1" applyProtection="1"/>
    <xf numFmtId="0" fontId="3" fillId="0" borderId="4" xfId="0" applyFont="1" applyFill="1" applyBorder="1" applyProtection="1"/>
    <xf numFmtId="0" fontId="0" fillId="0" borderId="5" xfId="0" applyBorder="1" applyProtection="1"/>
    <xf numFmtId="2" fontId="3" fillId="0" borderId="6" xfId="0" applyNumberFormat="1" applyFont="1" applyBorder="1" applyProtection="1"/>
    <xf numFmtId="2" fontId="3" fillId="0" borderId="0" xfId="0" applyNumberFormat="1" applyFont="1" applyBorder="1" applyProtection="1"/>
    <xf numFmtId="0" fontId="0" fillId="0" borderId="9" xfId="0" applyBorder="1" applyProtection="1"/>
    <xf numFmtId="2" fontId="1" fillId="0" borderId="10" xfId="0" applyNumberFormat="1" applyFont="1" applyBorder="1" applyProtection="1"/>
    <xf numFmtId="0" fontId="1" fillId="0" borderId="0" xfId="0" applyFont="1" applyProtection="1"/>
    <xf numFmtId="0" fontId="0" fillId="0" borderId="7" xfId="0" applyBorder="1" applyProtection="1"/>
    <xf numFmtId="0" fontId="0" fillId="0" borderId="4" xfId="0" applyBorder="1" applyProtection="1"/>
    <xf numFmtId="2" fontId="1" fillId="0" borderId="0" xfId="0" applyNumberFormat="1" applyFont="1" applyBorder="1" applyProtection="1"/>
    <xf numFmtId="0" fontId="0" fillId="0" borderId="1" xfId="0" applyBorder="1" applyProtection="1"/>
    <xf numFmtId="0" fontId="0" fillId="0" borderId="7" xfId="0" applyFont="1" applyBorder="1" applyProtection="1"/>
    <xf numFmtId="0" fontId="0" fillId="0" borderId="2" xfId="0" applyFont="1" applyBorder="1" applyProtection="1"/>
    <xf numFmtId="0" fontId="3" fillId="0" borderId="0" xfId="0" applyFont="1" applyBorder="1" applyProtection="1"/>
    <xf numFmtId="0" fontId="0" fillId="0" borderId="3" xfId="0" applyFont="1" applyBorder="1" applyProtection="1"/>
    <xf numFmtId="0" fontId="1" fillId="0" borderId="0" xfId="0" applyFont="1" applyBorder="1" applyProtection="1"/>
    <xf numFmtId="0" fontId="1" fillId="0" borderId="4" xfId="0" applyFont="1" applyBorder="1" applyProtection="1"/>
    <xf numFmtId="0" fontId="0" fillId="0" borderId="5" xfId="0" applyFont="1" applyBorder="1" applyProtection="1"/>
    <xf numFmtId="0" fontId="1" fillId="0" borderId="8" xfId="0" applyFont="1" applyBorder="1" applyProtection="1"/>
    <xf numFmtId="0" fontId="1" fillId="0" borderId="6" xfId="0" applyFont="1" applyBorder="1" applyProtection="1"/>
    <xf numFmtId="0" fontId="5" fillId="0" borderId="5" xfId="0" applyFont="1" applyBorder="1" applyProtection="1"/>
    <xf numFmtId="0" fontId="3" fillId="0" borderId="6" xfId="0" applyFont="1" applyBorder="1" applyProtection="1"/>
    <xf numFmtId="0" fontId="5" fillId="0" borderId="0" xfId="0" applyFont="1" applyFill="1" applyBorder="1" applyProtection="1"/>
    <xf numFmtId="0" fontId="2" fillId="0" borderId="4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B8" sqref="B8"/>
    </sheetView>
  </sheetViews>
  <sheetFormatPr defaultRowHeight="15"/>
  <cols>
    <col min="1" max="1" width="24.140625" style="4" customWidth="1"/>
    <col min="2" max="2" width="10.7109375" style="4" customWidth="1"/>
    <col min="3" max="3" width="11" style="4" customWidth="1"/>
    <col min="4" max="4" width="9.140625" style="4"/>
    <col min="5" max="5" width="17.28515625" style="4" customWidth="1"/>
    <col min="6" max="6" width="12.140625" style="4" customWidth="1"/>
    <col min="7" max="7" width="11" style="4" customWidth="1"/>
    <col min="8" max="16384" width="9.140625" style="4"/>
  </cols>
  <sheetData>
    <row r="1" spans="1:9" ht="26.25">
      <c r="A1" s="3" t="s">
        <v>9</v>
      </c>
      <c r="B1" s="3"/>
      <c r="E1" s="5"/>
      <c r="F1" s="5"/>
      <c r="G1" s="5"/>
    </row>
    <row r="2" spans="1:9">
      <c r="A2" s="6" t="s">
        <v>10</v>
      </c>
      <c r="B2" s="6"/>
      <c r="D2" s="7"/>
      <c r="F2" s="5"/>
      <c r="G2" s="5"/>
    </row>
    <row r="3" spans="1:9">
      <c r="A3" s="8" t="s">
        <v>22</v>
      </c>
      <c r="B3" s="8"/>
      <c r="C3" s="8"/>
      <c r="D3" s="8"/>
    </row>
    <row r="4" spans="1:9" ht="15.75" thickBot="1">
      <c r="G4" s="9"/>
    </row>
    <row r="5" spans="1:9" ht="15.75" thickBot="1">
      <c r="A5" s="10" t="s">
        <v>23</v>
      </c>
      <c r="E5" s="11" t="s">
        <v>24</v>
      </c>
      <c r="F5" s="12"/>
      <c r="G5" s="9"/>
    </row>
    <row r="6" spans="1:9">
      <c r="A6" s="13" t="s">
        <v>1</v>
      </c>
      <c r="B6" s="14"/>
      <c r="C6" s="15"/>
      <c r="D6" s="16"/>
      <c r="E6" s="17" t="s">
        <v>11</v>
      </c>
      <c r="F6" s="18">
        <v>70</v>
      </c>
      <c r="G6" s="9"/>
    </row>
    <row r="7" spans="1:9">
      <c r="A7" s="19" t="s">
        <v>2</v>
      </c>
      <c r="B7" s="1">
        <v>86</v>
      </c>
      <c r="C7" s="15"/>
      <c r="D7" s="16"/>
      <c r="E7" s="17" t="s">
        <v>12</v>
      </c>
      <c r="F7" s="18">
        <v>98</v>
      </c>
      <c r="G7" s="9"/>
    </row>
    <row r="8" spans="1:9">
      <c r="A8" s="19" t="s">
        <v>30</v>
      </c>
      <c r="B8" s="45" t="s">
        <v>15</v>
      </c>
      <c r="D8" s="16"/>
      <c r="E8" s="20" t="s">
        <v>13</v>
      </c>
      <c r="F8" s="18">
        <v>126</v>
      </c>
      <c r="G8" s="9"/>
      <c r="H8" s="15"/>
    </row>
    <row r="9" spans="1:9">
      <c r="A9" s="19" t="s">
        <v>27</v>
      </c>
      <c r="B9" s="21">
        <f>IF(B8="Red",70,IF(B8="Blue",98,IF(B8="Green",126,IF(B8="Yellow",224,IF(B8="Pink",245,IF(B8="Black",126,IF(B8="White",140,IF(B8="Lead",70,IF(B8="Zebra",126,IF(B8="Rainbow",154,IF(B8="Ceramic",175,IF(B8="MOAB",70,IF(B8="BFB",17.5,IF(B8="ZOMG",12.6,"No Bloon"))))))))))))))</f>
        <v>245</v>
      </c>
      <c r="C9" s="15"/>
      <c r="D9" s="16"/>
      <c r="E9" s="20" t="s">
        <v>14</v>
      </c>
      <c r="F9" s="22">
        <v>224</v>
      </c>
      <c r="G9" s="9"/>
      <c r="H9" s="15"/>
    </row>
    <row r="10" spans="1:9" ht="15.75" thickBot="1">
      <c r="A10" s="23" t="s">
        <v>26</v>
      </c>
      <c r="B10" s="24">
        <f>IF(B7&gt;102,B9*(6.6*(B7-85)/115),B9*1)</f>
        <v>245</v>
      </c>
      <c r="C10" s="15"/>
      <c r="D10" s="16"/>
      <c r="E10" s="20" t="s">
        <v>15</v>
      </c>
      <c r="F10" s="22">
        <v>245</v>
      </c>
      <c r="G10" s="9"/>
      <c r="H10" s="25"/>
    </row>
    <row r="11" spans="1:9" ht="15.75" thickBot="1">
      <c r="A11" s="26" t="s">
        <v>25</v>
      </c>
      <c r="B11" s="27">
        <f>(IF(B7&gt;102,(6.6*(B7-85)/115),1))*(IF(B7&gt;85,(IF(B7&lt;105,1*(1.5+(B7 * 0.02)),1*(1.5+((B7-30) * 0.05)+30*0.02))),1))</f>
        <v>3.2199999999999998</v>
      </c>
      <c r="C11" s="15"/>
      <c r="D11" s="16"/>
      <c r="E11" s="20" t="s">
        <v>16</v>
      </c>
      <c r="F11" s="22">
        <v>126</v>
      </c>
      <c r="G11" s="9"/>
      <c r="H11" s="15"/>
      <c r="I11" s="28"/>
    </row>
    <row r="12" spans="1:9" ht="15.75" thickBot="1">
      <c r="D12" s="16"/>
      <c r="E12" s="20" t="s">
        <v>17</v>
      </c>
      <c r="F12" s="22">
        <v>140</v>
      </c>
      <c r="G12" s="9"/>
      <c r="H12" s="15"/>
      <c r="I12" s="28"/>
    </row>
    <row r="13" spans="1:9">
      <c r="A13" s="13" t="s">
        <v>29</v>
      </c>
      <c r="B13" s="29"/>
      <c r="C13" s="14"/>
      <c r="D13" s="16"/>
      <c r="E13" s="17" t="s">
        <v>18</v>
      </c>
      <c r="F13" s="22">
        <v>70</v>
      </c>
      <c r="G13" s="9"/>
      <c r="H13" s="15"/>
      <c r="I13" s="28"/>
    </row>
    <row r="14" spans="1:9">
      <c r="A14" s="19" t="s">
        <v>28</v>
      </c>
      <c r="B14" s="2">
        <v>10</v>
      </c>
      <c r="C14" s="30"/>
      <c r="D14" s="16"/>
      <c r="E14" s="20" t="s">
        <v>19</v>
      </c>
      <c r="F14" s="18">
        <v>126</v>
      </c>
      <c r="G14" s="9"/>
      <c r="H14" s="15"/>
      <c r="I14" s="28"/>
    </row>
    <row r="15" spans="1:9" ht="15.75" thickBot="1">
      <c r="A15" s="19" t="s">
        <v>8</v>
      </c>
      <c r="B15" s="31">
        <f>IF(B7&gt;85,(IF(B7&lt;105,B14*(1.5+(B7 * 0.02)),B14*(1.5+((B7-30) * 0.05)+30*0.02))),B14*1)</f>
        <v>32.199999999999996</v>
      </c>
      <c r="C15" s="30"/>
      <c r="D15" s="16"/>
      <c r="E15" s="17" t="s">
        <v>20</v>
      </c>
      <c r="F15" s="18">
        <v>154</v>
      </c>
      <c r="G15" s="9"/>
      <c r="H15" s="15"/>
      <c r="I15" s="28"/>
    </row>
    <row r="16" spans="1:9">
      <c r="A16" s="32" t="s">
        <v>0</v>
      </c>
      <c r="B16" s="33" t="s">
        <v>6</v>
      </c>
      <c r="C16" s="34" t="s">
        <v>7</v>
      </c>
      <c r="D16" s="16"/>
      <c r="E16" s="17" t="s">
        <v>21</v>
      </c>
      <c r="F16" s="18">
        <v>175</v>
      </c>
      <c r="G16" s="35"/>
      <c r="H16" s="15"/>
    </row>
    <row r="17" spans="1:8">
      <c r="A17" s="36" t="s">
        <v>3</v>
      </c>
      <c r="B17" s="37">
        <v>200</v>
      </c>
      <c r="C17" s="38">
        <f>IF(B7&gt;85,B17*(1.5+(B7 * 0.02)),B17*1)</f>
        <v>644</v>
      </c>
      <c r="D17" s="16"/>
      <c r="E17" s="17" t="s">
        <v>3</v>
      </c>
      <c r="F17" s="18">
        <v>70</v>
      </c>
      <c r="G17" s="35"/>
      <c r="H17" s="15"/>
    </row>
    <row r="18" spans="1:8">
      <c r="A18" s="36" t="s">
        <v>4</v>
      </c>
      <c r="B18" s="37">
        <v>700</v>
      </c>
      <c r="C18" s="38">
        <f>IF(B7&gt;85,B18*(1.5+(B7 * 0.02)),B18*1)</f>
        <v>2254</v>
      </c>
      <c r="D18" s="16"/>
      <c r="E18" s="17" t="s">
        <v>4</v>
      </c>
      <c r="F18" s="18">
        <v>17.5</v>
      </c>
      <c r="G18" s="35"/>
      <c r="H18" s="15"/>
    </row>
    <row r="19" spans="1:8" ht="15.75" thickBot="1">
      <c r="A19" s="39" t="s">
        <v>5</v>
      </c>
      <c r="B19" s="40">
        <v>4000</v>
      </c>
      <c r="C19" s="41">
        <f>IF(B7&gt;85,B19*(1.5+(B7 * 0.02)),B19*1)</f>
        <v>12879.999999999998</v>
      </c>
      <c r="D19" s="16"/>
      <c r="E19" s="42" t="s">
        <v>5</v>
      </c>
      <c r="F19" s="43">
        <v>12.6</v>
      </c>
      <c r="G19" s="9"/>
      <c r="H19" s="15"/>
    </row>
    <row r="20" spans="1:8">
      <c r="D20" s="16"/>
      <c r="G20" s="9"/>
    </row>
    <row r="21" spans="1:8">
      <c r="D21" s="16"/>
      <c r="E21" s="44"/>
      <c r="G21" s="5"/>
    </row>
    <row r="22" spans="1:8">
      <c r="D22" s="7"/>
      <c r="E22" s="5"/>
      <c r="F22" s="5"/>
      <c r="G22" s="5"/>
    </row>
    <row r="23" spans="1:8">
      <c r="D23" s="7"/>
      <c r="E23" s="5"/>
      <c r="F23" s="5"/>
      <c r="G23" s="5"/>
    </row>
    <row r="24" spans="1:8">
      <c r="D24" s="7"/>
      <c r="E24" s="7"/>
      <c r="F24" s="7"/>
    </row>
    <row r="25" spans="1:8">
      <c r="D25" s="7"/>
      <c r="E25" s="7"/>
      <c r="F25" s="7"/>
    </row>
    <row r="26" spans="1:8">
      <c r="D26" s="7"/>
      <c r="E26" s="7"/>
      <c r="F26" s="7"/>
    </row>
  </sheetData>
  <sheetProtection password="F406" sheet="1" objects="1" scenarios="1"/>
  <mergeCells count="2">
    <mergeCell ref="A2:B2"/>
    <mergeCell ref="A3:D3"/>
  </mergeCells>
  <dataValidations count="2">
    <dataValidation type="list" allowBlank="1" showInputMessage="1" showErrorMessage="1" sqref="B8">
      <formula1>$E$6:$E$19</formula1>
    </dataValidation>
    <dataValidation type="list" allowBlank="1" showInputMessage="1" showErrorMessage="1" sqref="H16">
      <formula1>$I$11:$I$15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 Smith</dc:creator>
  <cp:lastModifiedBy>Rohan Smith</cp:lastModifiedBy>
  <dcterms:created xsi:type="dcterms:W3CDTF">2013-03-29T13:26:05Z</dcterms:created>
  <dcterms:modified xsi:type="dcterms:W3CDTF">2013-04-01T00:42:03Z</dcterms:modified>
</cp:coreProperties>
</file>